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junio 2023\"/>
    </mc:Choice>
  </mc:AlternateContent>
  <xr:revisionPtr revIDLastSave="0" documentId="13_ncr:1_{8FF3B163-200C-495D-B2FA-AAAE5C2537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'!$A$1:$P$107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F85" i="2" s="1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G85" i="2" l="1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<sst xmlns="http://schemas.openxmlformats.org/spreadsheetml/2006/main" count="98" uniqueCount="98">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</sst>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562182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view="pageBreakPreview" topLeftCell="B1" zoomScale="87" zoomScaleNormal="100" zoomScaleSheetLayoutView="87" workbookViewId="0">
      <selection activeCell="I67" sqref="I67"/>
    </sheetView>
  </sheetViews>
  <sheetFormatPr baseColWidth="10" defaultColWidth="11.42578125" defaultRowHeight="15" x14ac:dyDescent="0.25"/>
  <cols>
    <col min="1" max="1" width="99.42578125" customWidth="1"/>
    <col min="2" max="2" width="24.7109375" bestFit="1" customWidth="1"/>
    <col min="3" max="3" width="23.5703125" bestFit="1" customWidth="1"/>
    <col min="4" max="4" width="16.5703125" bestFit="1" customWidth="1"/>
    <col min="5" max="5" width="16.42578125" bestFit="1" customWidth="1"/>
    <col min="6" max="8" width="18.140625" bestFit="1" customWidth="1"/>
    <col min="9" max="9" width="16.42578125" bestFit="1" customWidth="1"/>
    <col min="10" max="10" width="16" bestFit="1" customWidth="1"/>
    <col min="16" max="16" width="18.14062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15809352501</v>
      </c>
      <c r="C11" s="13">
        <f>C12+C18+C28+C38+C47+C54+C64</f>
        <v>15809352501</v>
      </c>
      <c r="D11" s="13">
        <f>D12+D18+D28+D38+D47+D54+D64</f>
        <v>135803134.49000001</v>
      </c>
      <c r="E11" s="13">
        <f t="shared" ref="E11" si="0">E12+E18+E28+E38+E47+E54+E64</f>
        <v>664017949.32000005</v>
      </c>
      <c r="F11" s="13">
        <f t="shared" ref="F11" si="1">F12+F18+F28+F38+F47+F54+F64</f>
        <v>2364474069.29</v>
      </c>
      <c r="G11" s="13">
        <f t="shared" ref="G11" si="2">G12+G18+G28+G38+G47+G54+G64</f>
        <v>1212217209.6399999</v>
      </c>
      <c r="H11" s="13">
        <f t="shared" ref="H11" si="3">H12+H18+H28+H38+H47+H54+H64</f>
        <v>1470053736.8199999</v>
      </c>
      <c r="I11" s="13">
        <f t="shared" ref="I11" si="4">I12+I18+I28+I38+I47+I54+I64</f>
        <v>980698039.88</v>
      </c>
      <c r="J11" s="13">
        <f t="shared" ref="J11" si="5">J12+J18+J28+J38+J47+J54+J64</f>
        <v>0</v>
      </c>
      <c r="K11" s="13">
        <f t="shared" ref="K11" si="6">K12+K18+K28+K38+K47+K54+K64</f>
        <v>0</v>
      </c>
      <c r="L11" s="13">
        <f t="shared" ref="L11" si="7">L12+L18+L28+L38+L47+L54+L64</f>
        <v>0</v>
      </c>
      <c r="M11" s="13">
        <f t="shared" ref="M11" si="8">M12+M18+M28+M38+M47+M54+M64</f>
        <v>0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6827264139.4399996</v>
      </c>
    </row>
    <row r="12" spans="1:16" s="4" customFormat="1" ht="15.75" x14ac:dyDescent="0.25">
      <c r="A12" s="15" t="s">
        <v>1</v>
      </c>
      <c r="B12" s="14">
        <f t="shared" ref="B12:D12" si="11">SUM(B13:B17)</f>
        <v>1237769832</v>
      </c>
      <c r="C12" s="14">
        <f t="shared" si="11"/>
        <v>1352769832</v>
      </c>
      <c r="D12" s="14">
        <f t="shared" si="11"/>
        <v>84365252.489999995</v>
      </c>
      <c r="E12" s="14">
        <f t="shared" ref="E12" si="12">SUM(E13:E17)</f>
        <v>101969824.81</v>
      </c>
      <c r="F12" s="14">
        <f t="shared" ref="F12" si="13">SUM(F13:F17)</f>
        <v>91331490.659999996</v>
      </c>
      <c r="G12" s="14">
        <f t="shared" ref="G12" si="14">SUM(G13:G17)</f>
        <v>145266687.08000001</v>
      </c>
      <c r="H12" s="14">
        <f t="shared" ref="H12" si="15">SUM(H13:H17)</f>
        <v>94070081.530000001</v>
      </c>
      <c r="I12" s="14">
        <f t="shared" ref="I12" si="16">SUM(I13:I17)</f>
        <v>96947193.010000005</v>
      </c>
      <c r="J12" s="14">
        <f>SUM(J13:J17)</f>
        <v>0</v>
      </c>
      <c r="K12" s="14">
        <f t="shared" ref="K12" si="17">SUM(K13:K17)</f>
        <v>0</v>
      </c>
      <c r="L12" s="14">
        <f t="shared" ref="L12" si="18">SUM(L13:L17)</f>
        <v>0</v>
      </c>
      <c r="M12" s="14">
        <f t="shared" ref="M12" si="19">SUM(M13:M17)</f>
        <v>0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613950529.58000004</v>
      </c>
    </row>
    <row r="13" spans="1:16" s="4" customFormat="1" ht="15.75" x14ac:dyDescent="0.25">
      <c r="A13" s="17" t="s">
        <v>2</v>
      </c>
      <c r="B13" s="18">
        <v>957478841</v>
      </c>
      <c r="C13" s="18">
        <v>1048683240</v>
      </c>
      <c r="D13" s="18">
        <v>73238858.329999998</v>
      </c>
      <c r="E13" s="18">
        <v>84349712</v>
      </c>
      <c r="F13" s="18">
        <v>76884995.280000001</v>
      </c>
      <c r="G13" s="18">
        <v>75338245.510000005</v>
      </c>
      <c r="H13" s="18">
        <v>78033064.950000003</v>
      </c>
      <c r="I13" s="18">
        <v>81944440.200000003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4">
        <f t="shared" ref="P13:P75" si="22">SUM(D13:O13)</f>
        <v>469789316.26999998</v>
      </c>
    </row>
    <row r="14" spans="1:16" s="4" customFormat="1" ht="15.75" x14ac:dyDescent="0.25">
      <c r="A14" s="17" t="s">
        <v>3</v>
      </c>
      <c r="B14" s="18">
        <v>146915748</v>
      </c>
      <c r="C14" s="18">
        <v>161680433</v>
      </c>
      <c r="D14" s="18">
        <v>0</v>
      </c>
      <c r="E14" s="18">
        <v>6071050</v>
      </c>
      <c r="F14" s="18">
        <v>2990025</v>
      </c>
      <c r="G14" s="18">
        <v>58393770.829999998</v>
      </c>
      <c r="H14" s="18">
        <v>4031066.67</v>
      </c>
      <c r="I14" s="18">
        <v>2853833.34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4">
        <f t="shared" si="22"/>
        <v>74339745.840000004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133375243</v>
      </c>
      <c r="C17" s="18">
        <v>142406159</v>
      </c>
      <c r="D17" s="18">
        <v>11126394.16</v>
      </c>
      <c r="E17" s="18">
        <v>11549062.810000001</v>
      </c>
      <c r="F17" s="18">
        <v>11456470.380000001</v>
      </c>
      <c r="G17" s="18">
        <v>11534670.74</v>
      </c>
      <c r="H17" s="18">
        <v>12005949.91</v>
      </c>
      <c r="I17" s="18">
        <v>12148919.470000001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4">
        <f t="shared" si="22"/>
        <v>69821467.469999999</v>
      </c>
    </row>
    <row r="18" spans="1:16" s="4" customFormat="1" ht="15.75" x14ac:dyDescent="0.25">
      <c r="A18" s="15" t="s">
        <v>7</v>
      </c>
      <c r="B18" s="14">
        <f>SUM(B19:B27)</f>
        <v>3013998799</v>
      </c>
      <c r="C18" s="14">
        <f t="shared" ref="C18:D18" si="23">SUM(C19:C27)</f>
        <v>3684149149</v>
      </c>
      <c r="D18" s="14">
        <f t="shared" si="23"/>
        <v>51437882</v>
      </c>
      <c r="E18" s="14">
        <f t="shared" ref="E18" si="24">SUM(E19:E27)</f>
        <v>398428187.27999997</v>
      </c>
      <c r="F18" s="14">
        <f t="shared" ref="F18" si="25">SUM(F19:F27)</f>
        <v>514433851.06</v>
      </c>
      <c r="G18" s="14">
        <f t="shared" ref="G18" si="26">SUM(G19:G27)</f>
        <v>108041134.40000001</v>
      </c>
      <c r="H18" s="14">
        <f t="shared" ref="H18" si="27">SUM(H19:H27)</f>
        <v>425855050.64999998</v>
      </c>
      <c r="I18" s="14">
        <f t="shared" ref="I18" si="28">SUM(I19:I27)</f>
        <v>282631907.39999998</v>
      </c>
      <c r="J18" s="14">
        <f>SUM(J19:J27)</f>
        <v>0</v>
      </c>
      <c r="K18" s="14">
        <f t="shared" ref="K18" si="29">SUM(K19:K27)</f>
        <v>0</v>
      </c>
      <c r="L18" s="14">
        <f t="shared" ref="L18" si="30">SUM(L19:L27)</f>
        <v>0</v>
      </c>
      <c r="M18" s="14">
        <f t="shared" ref="M18" si="31">SUM(M19:M27)</f>
        <v>0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1780828012.79</v>
      </c>
    </row>
    <row r="19" spans="1:16" s="4" customFormat="1" ht="15.75" x14ac:dyDescent="0.25">
      <c r="A19" s="17" t="s">
        <v>8</v>
      </c>
      <c r="B19" s="18">
        <v>318191203</v>
      </c>
      <c r="C19" s="18">
        <v>718191203</v>
      </c>
      <c r="D19" s="18">
        <v>51437882</v>
      </c>
      <c r="E19" s="18">
        <v>51594560.170000002</v>
      </c>
      <c r="F19" s="18">
        <v>43088955.079999998</v>
      </c>
      <c r="G19" s="18">
        <v>44851484.310000002</v>
      </c>
      <c r="H19" s="18">
        <v>43743165.259999998</v>
      </c>
      <c r="I19" s="18">
        <v>47955472.189999998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4">
        <f t="shared" si="22"/>
        <v>282671519.00999999</v>
      </c>
    </row>
    <row r="20" spans="1:16" s="4" customFormat="1" ht="15.75" x14ac:dyDescent="0.25">
      <c r="A20" s="17" t="s">
        <v>9</v>
      </c>
      <c r="B20" s="18">
        <v>2100000</v>
      </c>
      <c r="C20" s="18">
        <v>2100000</v>
      </c>
      <c r="D20" s="18">
        <v>0</v>
      </c>
      <c r="E20" s="18">
        <v>0</v>
      </c>
      <c r="F20" s="18">
        <v>75189.600000000006</v>
      </c>
      <c r="G20" s="18">
        <v>112784.4</v>
      </c>
      <c r="H20" s="18">
        <v>0</v>
      </c>
      <c r="I20" s="18">
        <v>112784.4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4">
        <f t="shared" si="22"/>
        <v>300758.40000000002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4">
        <f t="shared" si="22"/>
        <v>0</v>
      </c>
    </row>
    <row r="22" spans="1:16" s="4" customFormat="1" ht="15.75" x14ac:dyDescent="0.25">
      <c r="A22" s="17" t="s">
        <v>11</v>
      </c>
      <c r="B22" s="18">
        <v>37200000</v>
      </c>
      <c r="C22" s="18">
        <v>17200000</v>
      </c>
      <c r="D22" s="18">
        <v>0</v>
      </c>
      <c r="E22" s="18">
        <v>0</v>
      </c>
      <c r="F22" s="18">
        <v>96416.8</v>
      </c>
      <c r="G22" s="18">
        <v>0</v>
      </c>
      <c r="H22" s="18">
        <v>1537150.99</v>
      </c>
      <c r="I22" s="18">
        <v>57011.35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4">
        <f t="shared" si="22"/>
        <v>1690579.1400000001</v>
      </c>
    </row>
    <row r="23" spans="1:16" s="4" customFormat="1" ht="15.75" x14ac:dyDescent="0.25">
      <c r="A23" s="17" t="s">
        <v>12</v>
      </c>
      <c r="B23" s="18">
        <v>10300000</v>
      </c>
      <c r="C23" s="18">
        <v>3800000</v>
      </c>
      <c r="D23" s="18">
        <v>0</v>
      </c>
      <c r="E23" s="18">
        <v>0</v>
      </c>
      <c r="F23" s="18">
        <v>98766</v>
      </c>
      <c r="G23" s="18">
        <v>197532</v>
      </c>
      <c r="H23" s="18">
        <v>98766</v>
      </c>
      <c r="I23" s="18">
        <v>98766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22"/>
        <v>493830</v>
      </c>
    </row>
    <row r="24" spans="1:16" s="4" customFormat="1" ht="15.75" x14ac:dyDescent="0.25">
      <c r="A24" s="17" t="s">
        <v>13</v>
      </c>
      <c r="B24" s="18">
        <v>240000000</v>
      </c>
      <c r="C24" s="18">
        <v>271650350</v>
      </c>
      <c r="D24" s="18">
        <v>0</v>
      </c>
      <c r="E24" s="18">
        <v>189029275.52000001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4">
        <f t="shared" si="22"/>
        <v>189029275.52000001</v>
      </c>
    </row>
    <row r="25" spans="1:16" s="4" customFormat="1" ht="15.75" x14ac:dyDescent="0.25">
      <c r="A25" s="17" t="s">
        <v>14</v>
      </c>
      <c r="B25" s="18">
        <v>1226400000</v>
      </c>
      <c r="C25" s="18">
        <v>1276400000</v>
      </c>
      <c r="D25" s="18">
        <v>0</v>
      </c>
      <c r="E25" s="18">
        <v>1120101.76</v>
      </c>
      <c r="F25" s="18">
        <v>372140844.70999998</v>
      </c>
      <c r="G25" s="18">
        <v>3688090.71</v>
      </c>
      <c r="H25" s="18">
        <v>242070907.81999999</v>
      </c>
      <c r="I25" s="18">
        <v>165671072.94999999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4">
        <f t="shared" si="22"/>
        <v>784691017.95000005</v>
      </c>
    </row>
    <row r="26" spans="1:16" s="4" customFormat="1" ht="15.75" x14ac:dyDescent="0.25">
      <c r="A26" s="17" t="s">
        <v>15</v>
      </c>
      <c r="B26" s="18">
        <v>879207596</v>
      </c>
      <c r="C26" s="18">
        <v>1394207596</v>
      </c>
      <c r="D26" s="18">
        <v>0</v>
      </c>
      <c r="E26" s="18">
        <v>156684249.83000001</v>
      </c>
      <c r="F26" s="18">
        <v>98933678.870000005</v>
      </c>
      <c r="G26" s="18">
        <v>58979373.979999997</v>
      </c>
      <c r="H26" s="18">
        <v>138405060.58000001</v>
      </c>
      <c r="I26" s="18">
        <v>68736800.510000005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4">
        <f t="shared" si="22"/>
        <v>521739163.76999998</v>
      </c>
    </row>
    <row r="27" spans="1:16" s="4" customFormat="1" ht="15.75" x14ac:dyDescent="0.25">
      <c r="A27" s="17" t="s">
        <v>16</v>
      </c>
      <c r="B27" s="18">
        <v>300400000</v>
      </c>
      <c r="C27" s="18">
        <v>400000</v>
      </c>
      <c r="D27" s="18">
        <v>0</v>
      </c>
      <c r="E27" s="18">
        <v>0</v>
      </c>
      <c r="F27" s="18">
        <v>0</v>
      </c>
      <c r="G27" s="18">
        <v>211869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4">
        <f t="shared" si="22"/>
        <v>211869</v>
      </c>
    </row>
    <row r="28" spans="1:16" s="4" customFormat="1" ht="15.75" x14ac:dyDescent="0.25">
      <c r="A28" s="15" t="s">
        <v>17</v>
      </c>
      <c r="B28" s="14">
        <f t="shared" ref="B28:D28" si="34">SUM(B29:B37)</f>
        <v>606663753</v>
      </c>
      <c r="C28" s="14">
        <f t="shared" si="34"/>
        <v>271513403</v>
      </c>
      <c r="D28" s="14">
        <f t="shared" si="34"/>
        <v>0</v>
      </c>
      <c r="E28" s="14">
        <f t="shared" ref="E28" si="35">SUM(E29:E37)</f>
        <v>0</v>
      </c>
      <c r="F28" s="14">
        <f t="shared" ref="F28" si="36">SUM(F29:F37)</f>
        <v>5220142.5599999996</v>
      </c>
      <c r="G28" s="14">
        <f t="shared" ref="G28" si="37">SUM(G29:G37)</f>
        <v>28030797.109999999</v>
      </c>
      <c r="H28" s="14">
        <f t="shared" ref="H28" si="38">SUM(H29:H37)</f>
        <v>28171971.399999999</v>
      </c>
      <c r="I28" s="14">
        <f t="shared" ref="I28" si="39">SUM(I29:I37)</f>
        <v>6954551.6299999999</v>
      </c>
      <c r="J28" s="14">
        <f>SUM(J29:J37)</f>
        <v>0</v>
      </c>
      <c r="K28" s="14">
        <f t="shared" ref="K28" si="40">SUM(K29:K37)</f>
        <v>0</v>
      </c>
      <c r="L28" s="14">
        <f t="shared" ref="L28" si="41">SUM(L29:L37)</f>
        <v>0</v>
      </c>
      <c r="M28" s="14">
        <f t="shared" ref="M28" si="42">SUM(M29:M37)</f>
        <v>0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68377462.699999988</v>
      </c>
    </row>
    <row r="29" spans="1:16" s="4" customFormat="1" ht="15.75" x14ac:dyDescent="0.25">
      <c r="A29" s="17" t="s">
        <v>18</v>
      </c>
      <c r="B29" s="18">
        <v>3200000</v>
      </c>
      <c r="C29" s="18">
        <v>3200000</v>
      </c>
      <c r="D29" s="18">
        <v>0</v>
      </c>
      <c r="E29" s="18">
        <v>0</v>
      </c>
      <c r="F29" s="18">
        <v>296549</v>
      </c>
      <c r="G29" s="18">
        <v>1013480.4</v>
      </c>
      <c r="H29" s="18">
        <v>170694</v>
      </c>
      <c r="I29" s="18">
        <v>32155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22"/>
        <v>1512878.4</v>
      </c>
    </row>
    <row r="30" spans="1:16" s="4" customFormat="1" ht="15.75" x14ac:dyDescent="0.25">
      <c r="A30" s="17" t="s">
        <v>19</v>
      </c>
      <c r="B30" s="18">
        <v>2500000</v>
      </c>
      <c r="C30" s="18">
        <v>8500000</v>
      </c>
      <c r="D30" s="18">
        <v>0</v>
      </c>
      <c r="E30" s="18">
        <v>0</v>
      </c>
      <c r="F30" s="18">
        <v>49532.36</v>
      </c>
      <c r="G30" s="18">
        <v>424800</v>
      </c>
      <c r="H30" s="18">
        <v>0</v>
      </c>
      <c r="I30" s="18">
        <v>105960.46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4">
        <f t="shared" si="22"/>
        <v>580292.81999999995</v>
      </c>
    </row>
    <row r="31" spans="1:16" s="4" customFormat="1" ht="15.75" x14ac:dyDescent="0.25">
      <c r="A31" s="17" t="s">
        <v>20</v>
      </c>
      <c r="B31" s="18">
        <v>36100000</v>
      </c>
      <c r="C31" s="18">
        <v>66649650</v>
      </c>
      <c r="D31" s="18">
        <v>0</v>
      </c>
      <c r="E31" s="18">
        <v>0</v>
      </c>
      <c r="F31" s="18">
        <v>1532584</v>
      </c>
      <c r="G31" s="18">
        <v>214760</v>
      </c>
      <c r="H31" s="18">
        <v>21000000</v>
      </c>
      <c r="I31" s="18">
        <v>1282022.8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4">
        <f t="shared" si="22"/>
        <v>24029366.800000001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39000000</v>
      </c>
      <c r="C33" s="18">
        <v>21300000</v>
      </c>
      <c r="D33" s="18">
        <v>0</v>
      </c>
      <c r="E33" s="18">
        <v>0</v>
      </c>
      <c r="F33" s="18">
        <v>10325</v>
      </c>
      <c r="G33" s="18">
        <v>12024215.359999999</v>
      </c>
      <c r="H33" s="18">
        <v>891600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4">
        <f t="shared" si="22"/>
        <v>12926140.359999999</v>
      </c>
    </row>
    <row r="34" spans="1:16" s="4" customFormat="1" ht="15.75" x14ac:dyDescent="0.25">
      <c r="A34" s="17" t="s">
        <v>23</v>
      </c>
      <c r="B34" s="18">
        <v>6100000</v>
      </c>
      <c r="C34" s="18">
        <v>7100000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1814029.77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f t="shared" si="22"/>
        <v>1814029.77</v>
      </c>
    </row>
    <row r="35" spans="1:16" s="4" customFormat="1" ht="15.75" x14ac:dyDescent="0.25">
      <c r="A35" s="17" t="s">
        <v>24</v>
      </c>
      <c r="B35" s="18">
        <v>23200000</v>
      </c>
      <c r="C35" s="18">
        <v>23200000</v>
      </c>
      <c r="D35" s="18">
        <v>0</v>
      </c>
      <c r="E35" s="18">
        <v>0</v>
      </c>
      <c r="F35" s="18">
        <v>25013.64</v>
      </c>
      <c r="G35" s="18">
        <v>2146912.3199999998</v>
      </c>
      <c r="H35" s="18">
        <v>0</v>
      </c>
      <c r="I35" s="18">
        <v>1957795.56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4">
        <f t="shared" si="22"/>
        <v>4129721.52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496563753</v>
      </c>
      <c r="C37" s="18">
        <v>141563753</v>
      </c>
      <c r="D37" s="18">
        <v>0</v>
      </c>
      <c r="E37" s="18">
        <v>0</v>
      </c>
      <c r="F37" s="18">
        <v>3306138.56</v>
      </c>
      <c r="G37" s="18">
        <v>12206629.029999999</v>
      </c>
      <c r="H37" s="18">
        <v>6109677.4000000004</v>
      </c>
      <c r="I37" s="18">
        <v>1762588.04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22"/>
        <v>23385033.030000001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241222.39999999999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241222.39999999999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241222.39999999999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241222.39999999999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6382506000</v>
      </c>
      <c r="C54" s="14">
        <f t="shared" si="68"/>
        <v>5111080000</v>
      </c>
      <c r="D54" s="14">
        <f t="shared" si="68"/>
        <v>0</v>
      </c>
      <c r="E54" s="14">
        <f t="shared" ref="E54" si="69">SUM(E55:E63)</f>
        <v>94763481.890000001</v>
      </c>
      <c r="F54" s="14">
        <f t="shared" ref="F54" si="70">SUM(F55:F63)</f>
        <v>692600945.21000004</v>
      </c>
      <c r="G54" s="14">
        <f t="shared" ref="G54" si="71">SUM(G55:G63)</f>
        <v>305539911.96999997</v>
      </c>
      <c r="H54" s="14">
        <f t="shared" ref="H54" si="72">SUM(H55:H63)</f>
        <v>5395961.3200000003</v>
      </c>
      <c r="I54" s="14">
        <f t="shared" ref="I54" si="73">SUM(I55:I63)</f>
        <v>173502489.96000001</v>
      </c>
      <c r="J54" s="14">
        <f>SUM(J55:J63)</f>
        <v>0</v>
      </c>
      <c r="K54" s="14">
        <f t="shared" ref="K54" si="74">SUM(K55:K63)</f>
        <v>0</v>
      </c>
      <c r="L54" s="14">
        <f t="shared" ref="L54" si="75">SUM(L55:L63)</f>
        <v>0</v>
      </c>
      <c r="M54" s="14">
        <f t="shared" ref="M54" si="76">SUM(M55:M63)</f>
        <v>0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1271802790.3499999</v>
      </c>
    </row>
    <row r="55" spans="1:16" s="4" customFormat="1" ht="15.75" x14ac:dyDescent="0.25">
      <c r="A55" s="17" t="s">
        <v>44</v>
      </c>
      <c r="B55" s="18">
        <v>19000000</v>
      </c>
      <c r="C55" s="18">
        <v>18900000</v>
      </c>
      <c r="D55" s="18">
        <v>0</v>
      </c>
      <c r="E55" s="18">
        <v>0</v>
      </c>
      <c r="F55" s="18">
        <v>14148.2</v>
      </c>
      <c r="G55" s="18">
        <v>592999.94999999995</v>
      </c>
      <c r="H55" s="18">
        <v>0</v>
      </c>
      <c r="I55" s="18">
        <v>753425.46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4">
        <f t="shared" si="22"/>
        <v>1360573.6099999999</v>
      </c>
    </row>
    <row r="56" spans="1:16" s="4" customFormat="1" ht="15.75" x14ac:dyDescent="0.25">
      <c r="A56" s="17" t="s">
        <v>45</v>
      </c>
      <c r="B56" s="18">
        <v>100000</v>
      </c>
      <c r="C56" s="18">
        <v>200000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24744.6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24744.6</v>
      </c>
    </row>
    <row r="57" spans="1:16" s="4" customFormat="1" ht="15.75" x14ac:dyDescent="0.25">
      <c r="A57" s="17" t="s">
        <v>46</v>
      </c>
      <c r="B57" s="18">
        <v>200000</v>
      </c>
      <c r="C57" s="18">
        <v>200000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0</v>
      </c>
    </row>
    <row r="58" spans="1:16" s="4" customFormat="1" ht="15.75" x14ac:dyDescent="0.25">
      <c r="A58" s="17" t="s">
        <v>47</v>
      </c>
      <c r="B58" s="18">
        <v>3270006000</v>
      </c>
      <c r="C58" s="18">
        <v>2618580000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4">
        <f t="shared" si="22"/>
        <v>0</v>
      </c>
    </row>
    <row r="59" spans="1:16" s="4" customFormat="1" ht="15.75" x14ac:dyDescent="0.25">
      <c r="A59" s="17" t="s">
        <v>48</v>
      </c>
      <c r="B59" s="18">
        <v>37200000</v>
      </c>
      <c r="C59" s="18">
        <v>17200000</v>
      </c>
      <c r="D59" s="18">
        <v>0</v>
      </c>
      <c r="E59" s="18">
        <v>0</v>
      </c>
      <c r="F59" s="18">
        <v>748276.94</v>
      </c>
      <c r="G59" s="18">
        <v>55712.58</v>
      </c>
      <c r="H59" s="18">
        <v>249999.99</v>
      </c>
      <c r="I59" s="18">
        <v>4885.2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1058874.7099999997</v>
      </c>
    </row>
    <row r="60" spans="1:16" s="4" customFormat="1" ht="15.75" x14ac:dyDescent="0.25">
      <c r="A60" s="17" t="s">
        <v>49</v>
      </c>
      <c r="B60" s="18">
        <v>5000000</v>
      </c>
      <c r="C60" s="18">
        <v>5000000</v>
      </c>
      <c r="D60" s="18">
        <v>0</v>
      </c>
      <c r="E60" s="18">
        <v>0</v>
      </c>
      <c r="F60" s="18">
        <v>2137206.6</v>
      </c>
      <c r="G60" s="18">
        <v>0</v>
      </c>
      <c r="H60" s="18">
        <v>0</v>
      </c>
      <c r="I60" s="18">
        <v>1836092.6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3973299.2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3051000000</v>
      </c>
      <c r="C63" s="18">
        <v>2451000000</v>
      </c>
      <c r="D63" s="18">
        <v>0</v>
      </c>
      <c r="E63" s="18">
        <v>94763481.890000001</v>
      </c>
      <c r="F63" s="18">
        <v>689701313.47000003</v>
      </c>
      <c r="G63" s="18">
        <v>304891199.44</v>
      </c>
      <c r="H63" s="18">
        <v>5145961.33</v>
      </c>
      <c r="I63" s="18">
        <v>170883342.09999999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4">
        <f t="shared" si="22"/>
        <v>1265385298.2299998</v>
      </c>
    </row>
    <row r="64" spans="1:16" s="4" customFormat="1" ht="15.75" x14ac:dyDescent="0.25">
      <c r="A64" s="15" t="s">
        <v>53</v>
      </c>
      <c r="B64" s="14">
        <f t="shared" ref="B64:D64" si="79">SUM(B65:B68)</f>
        <v>4566914117</v>
      </c>
      <c r="C64" s="14">
        <f t="shared" si="79"/>
        <v>5388340117</v>
      </c>
      <c r="D64" s="14">
        <f t="shared" si="79"/>
        <v>0</v>
      </c>
      <c r="E64" s="14">
        <f t="shared" ref="E64" si="80">SUM(E65:E68)</f>
        <v>68856455.340000004</v>
      </c>
      <c r="F64" s="14">
        <f t="shared" ref="F64" si="81">SUM(F65:F68)</f>
        <v>1060646417.4</v>
      </c>
      <c r="G64" s="14">
        <f t="shared" ref="G64" si="82">SUM(G65:G68)</f>
        <v>625338679.07999992</v>
      </c>
      <c r="H64" s="14">
        <f t="shared" ref="H64" si="83">SUM(H65:H68)</f>
        <v>916560671.91999996</v>
      </c>
      <c r="I64" s="14">
        <f t="shared" ref="I64" si="84">SUM(I65:I68)</f>
        <v>420661897.88</v>
      </c>
      <c r="J64" s="14">
        <f>SUM(J65:J68)</f>
        <v>0</v>
      </c>
      <c r="K64" s="14">
        <f t="shared" ref="K64" si="85">SUM(K65:K68)</f>
        <v>0</v>
      </c>
      <c r="L64" s="14">
        <f t="shared" ref="L64" si="86">SUM(L65:L68)</f>
        <v>0</v>
      </c>
      <c r="M64" s="14">
        <f t="shared" ref="M64" si="87">SUM(M65:M68)</f>
        <v>0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3092064121.6199999</v>
      </c>
    </row>
    <row r="65" spans="1:16" s="4" customFormat="1" ht="15.75" x14ac:dyDescent="0.25">
      <c r="A65" s="17" t="s">
        <v>54</v>
      </c>
      <c r="B65" s="18">
        <v>20000000</v>
      </c>
      <c r="C65" s="18">
        <v>20000000</v>
      </c>
      <c r="D65" s="18">
        <v>0</v>
      </c>
      <c r="E65" s="18">
        <v>0</v>
      </c>
      <c r="F65" s="18">
        <v>4334899.51</v>
      </c>
      <c r="G65" s="18">
        <v>117924.93</v>
      </c>
      <c r="H65" s="18">
        <v>211347.65</v>
      </c>
      <c r="I65" s="18">
        <v>5831733.8600000003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4">
        <f t="shared" si="22"/>
        <v>10495905.949999999</v>
      </c>
    </row>
    <row r="66" spans="1:16" s="4" customFormat="1" ht="15.75" x14ac:dyDescent="0.25">
      <c r="A66" s="17" t="s">
        <v>55</v>
      </c>
      <c r="B66" s="18">
        <v>4546914117</v>
      </c>
      <c r="C66" s="18">
        <v>5368340117</v>
      </c>
      <c r="D66" s="18">
        <v>0</v>
      </c>
      <c r="E66" s="18">
        <v>68856455.340000004</v>
      </c>
      <c r="F66" s="18">
        <v>1056311517.89</v>
      </c>
      <c r="G66" s="18">
        <v>625220754.14999998</v>
      </c>
      <c r="H66" s="18">
        <v>916349324.26999998</v>
      </c>
      <c r="I66" s="18">
        <v>414830164.01999998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4">
        <f t="shared" si="22"/>
        <v>3081568215.6700001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15809352501</v>
      </c>
      <c r="C85" s="21">
        <f>C11+C76</f>
        <v>15809352501</v>
      </c>
      <c r="D85" s="21">
        <f t="shared" ref="D85" si="159">D11+D76</f>
        <v>135803134.49000001</v>
      </c>
      <c r="E85" s="21">
        <f t="shared" ref="E85:I85" si="160">E11+E76</f>
        <v>664017949.32000005</v>
      </c>
      <c r="F85" s="21">
        <f t="shared" si="160"/>
        <v>2364474069.29</v>
      </c>
      <c r="G85" s="21">
        <f t="shared" si="160"/>
        <v>1212217209.6399999</v>
      </c>
      <c r="H85" s="21">
        <f t="shared" si="160"/>
        <v>1470053736.8199999</v>
      </c>
      <c r="I85" s="21">
        <f t="shared" si="160"/>
        <v>980698039.88</v>
      </c>
      <c r="J85" s="21">
        <f t="shared" ref="J85:O85" si="161">J11+J76</f>
        <v>0</v>
      </c>
      <c r="K85" s="21">
        <f t="shared" si="161"/>
        <v>0</v>
      </c>
      <c r="L85" s="21">
        <f t="shared" si="161"/>
        <v>0</v>
      </c>
      <c r="M85" s="21">
        <f t="shared" si="161"/>
        <v>0</v>
      </c>
      <c r="N85" s="21">
        <f t="shared" si="161"/>
        <v>0</v>
      </c>
      <c r="O85" s="21">
        <f t="shared" si="161"/>
        <v>0</v>
      </c>
      <c r="P85" s="21">
        <f>SUM(D85:O85)</f>
        <v>6827264139.4399996</v>
      </c>
    </row>
    <row r="106" spans="1:14" s="4" customFormat="1" ht="23.25" x14ac:dyDescent="0.35">
      <c r="A106" s="2" t="s">
        <v>96</v>
      </c>
      <c r="B106" s="8"/>
      <c r="C106" s="8"/>
      <c r="D106" s="1"/>
      <c r="E106" s="1"/>
      <c r="F106" s="1"/>
      <c r="G106" s="1"/>
      <c r="H106" s="1"/>
      <c r="I106" s="1"/>
      <c r="J106" s="2"/>
      <c r="K106" s="3"/>
      <c r="L106" s="3"/>
      <c r="M106" s="3"/>
      <c r="N106" s="3"/>
    </row>
    <row r="107" spans="1:14" s="4" customFormat="1" ht="23.25" x14ac:dyDescent="0.35">
      <c r="A107" s="7" t="s">
        <v>97</v>
      </c>
      <c r="B107" s="9"/>
      <c r="C107" s="9"/>
      <c r="D107" s="6"/>
      <c r="E107" s="5"/>
      <c r="F107" s="5"/>
      <c r="G107" s="5"/>
      <c r="H107" s="5"/>
      <c r="I107" s="5"/>
      <c r="J107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40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2023-05-02T14:53:15Z</cp:lastPrinted>
  <dcterms:created xsi:type="dcterms:W3CDTF">2021-07-29T18:58:50Z</dcterms:created>
  <dcterms:modified xsi:type="dcterms:W3CDTF">2023-07-03T13:52:39Z</dcterms:modified>
</cp:coreProperties>
</file>